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3000" yWindow="1275" windowWidth="13125" windowHeight="7860"/>
  </bookViews>
  <sheets>
    <sheet name="R-Value" sheetId="1" r:id="rId1"/>
    <sheet name="Dew-Point" sheetId="2" r:id="rId2"/>
    <sheet name="Wet-Wood" sheetId="3" r:id="rId3"/>
    <sheet name="Cooling" sheetId="4" r:id="rId4"/>
  </sheets>
  <calcPr calcId="145621"/>
</workbook>
</file>

<file path=xl/calcChain.xml><?xml version="1.0" encoding="utf-8"?>
<calcChain xmlns="http://schemas.openxmlformats.org/spreadsheetml/2006/main">
  <c r="G12" i="1" l="1"/>
  <c r="G13" i="1"/>
  <c r="G6" i="4" l="1"/>
  <c r="I6" i="4" l="1"/>
  <c r="K6" i="4" s="1"/>
  <c r="G11" i="3"/>
  <c r="G13" i="2"/>
  <c r="G11" i="2" s="1"/>
  <c r="G12" i="2"/>
</calcChain>
</file>

<file path=xl/sharedStrings.xml><?xml version="1.0" encoding="utf-8"?>
<sst xmlns="http://schemas.openxmlformats.org/spreadsheetml/2006/main" count="39" uniqueCount="36">
  <si>
    <t xml:space="preserve">Calculation of a vertical external-wall R-Value approximation </t>
  </si>
  <si>
    <t>Indoor Ambiant Temperature (degC)=</t>
  </si>
  <si>
    <t xml:space="preserve">        Indoor Wall Temperature (degC)=</t>
  </si>
  <si>
    <t xml:space="preserve">     Outdoor Wall Temperature (degC)=</t>
  </si>
  <si>
    <t>Outputs:</t>
  </si>
  <si>
    <t>R=</t>
  </si>
  <si>
    <t>degC per W sq.m</t>
  </si>
  <si>
    <t>Heat Loss=</t>
  </si>
  <si>
    <t>Watts per sq.m</t>
  </si>
  <si>
    <t>Calculation of Dew-Point approximation</t>
  </si>
  <si>
    <t>Inputs:</t>
  </si>
  <si>
    <t xml:space="preserve">                           Air Temperature (degC)=</t>
  </si>
  <si>
    <t xml:space="preserve">                              Relative Humidity (%)=</t>
  </si>
  <si>
    <t xml:space="preserve">                                       Dew Temperature=</t>
  </si>
  <si>
    <t>degC</t>
  </si>
  <si>
    <t xml:space="preserve">                         Approximate Water Mass=</t>
  </si>
  <si>
    <t>g/cu.m</t>
  </si>
  <si>
    <t>Water content of wood approximation (Hailwood-Horrobin equation)</t>
  </si>
  <si>
    <t xml:space="preserve">   Wood Storage Temperature (degC)=</t>
  </si>
  <si>
    <t xml:space="preserve">          Wood Storage Air Humidity (%)=</t>
  </si>
  <si>
    <t>Output:</t>
  </si>
  <si>
    <t xml:space="preserve">                          Water content of wood =</t>
  </si>
  <si>
    <t>% of weight is water</t>
  </si>
  <si>
    <t>Calculation of the Dew-Point of air given Relative Humidity and Temperature</t>
  </si>
  <si>
    <t>Calculation of wood water content given Relative Humidity and Temperature</t>
  </si>
  <si>
    <t>Calculation of the R-Value of a vertical external wall given three temperatures</t>
  </si>
  <si>
    <t>Outside Temperature =</t>
  </si>
  <si>
    <t>Rate of Cooling: time for cottage temperature to fall from 20degC to 17degC</t>
  </si>
  <si>
    <t>Time for indoor temperature to reach 17degC =</t>
  </si>
  <si>
    <t>Hours @</t>
  </si>
  <si>
    <t>am</t>
  </si>
  <si>
    <t>:</t>
  </si>
  <si>
    <t>Inputs (use a radiometer thermometer with a black-felt target):</t>
  </si>
  <si>
    <t>Notes: the calculator is for the wall fabric alone. Add the air-layer R-Value:</t>
  </si>
  <si>
    <t>For indoor surface of the wall add ~0.12, and for external the wind speed will</t>
  </si>
  <si>
    <t>have a marked effect: add ~0.044 for a 7.5MPH wind, or ~0.03 for 15MPH.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</si>
</sst>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indexed="30"/>
      <name val="Calibri"/>
      <family val="2"/>
    </font>
    <font>
      <b/>
      <sz val="11"/>
      <color indexed="17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sz val="11"/>
      <color rgb="FF0066CC"/>
      <name val="Calibri"/>
      <family val="2"/>
      <scheme val="minor"/>
    </font>
    <font>
      <b/>
      <sz val="11"/>
      <color rgb="FF0066CC"/>
      <name val="Calibri"/>
      <family val="2"/>
    </font>
    <font>
      <b/>
      <sz val="14"/>
      <color rgb="FFFF0000"/>
      <name val="Calibri"/>
      <family val="2"/>
    </font>
    <font>
      <b/>
      <sz val="14"/>
      <color rgb="FF0066CC"/>
      <name val="Calibri"/>
      <family val="2"/>
      <scheme val="minor"/>
    </font>
    <font>
      <b/>
      <sz val="14"/>
      <color rgb="FF008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3" tint="0.59999389629810485"/>
      <name val="Calibri"/>
      <family val="2"/>
    </font>
    <font>
      <b/>
      <sz val="11"/>
      <name val="Calibri"/>
      <family val="2"/>
      <scheme val="minor"/>
    </font>
    <font>
      <b/>
      <sz val="14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</fills>
  <borders count="11">
    <border>
      <left/>
      <right/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/>
    <xf numFmtId="0" fontId="0" fillId="0" borderId="0" xfId="0" applyFill="1"/>
    <xf numFmtId="0" fontId="5" fillId="0" borderId="0" xfId="0" applyFont="1"/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10" fillId="0" borderId="0" xfId="0" applyFont="1"/>
    <xf numFmtId="0" fontId="11" fillId="0" borderId="0" xfId="0" applyFont="1" applyProtection="1"/>
    <xf numFmtId="0" fontId="8" fillId="0" borderId="0" xfId="0" applyFont="1" applyProtection="1"/>
    <xf numFmtId="0" fontId="0" fillId="0" borderId="0" xfId="0" applyProtection="1"/>
    <xf numFmtId="0" fontId="12" fillId="0" borderId="0" xfId="0" applyFont="1" applyProtection="1"/>
    <xf numFmtId="0" fontId="0" fillId="3" borderId="0" xfId="0" applyFill="1"/>
    <xf numFmtId="0" fontId="4" fillId="3" borderId="0" xfId="0" applyFont="1" applyFill="1"/>
    <xf numFmtId="0" fontId="14" fillId="3" borderId="0" xfId="0" applyFont="1" applyFill="1"/>
    <xf numFmtId="0" fontId="5" fillId="3" borderId="0" xfId="0" applyFont="1" applyFill="1"/>
    <xf numFmtId="0" fontId="14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14" fillId="3" borderId="0" xfId="0" applyFont="1" applyFill="1" applyAlignment="1">
      <alignment horizontal="left"/>
    </xf>
    <xf numFmtId="0" fontId="14" fillId="4" borderId="1" xfId="0" applyFont="1" applyFill="1" applyBorder="1" applyProtection="1">
      <protection locked="0"/>
    </xf>
    <xf numFmtId="0" fontId="14" fillId="5" borderId="0" xfId="0" applyFont="1" applyFill="1" applyProtection="1"/>
    <xf numFmtId="0" fontId="0" fillId="5" borderId="0" xfId="0" applyFont="1" applyFill="1" applyProtection="1"/>
    <xf numFmtId="2" fontId="14" fillId="5" borderId="0" xfId="0" applyNumberFormat="1" applyFont="1" applyFill="1" applyProtection="1"/>
    <xf numFmtId="0" fontId="7" fillId="2" borderId="0" xfId="0" applyFont="1" applyFill="1" applyProtection="1"/>
    <xf numFmtId="0" fontId="7" fillId="4" borderId="1" xfId="0" applyFont="1" applyFill="1" applyBorder="1" applyProtection="1">
      <protection locked="0"/>
    </xf>
    <xf numFmtId="0" fontId="16" fillId="2" borderId="0" xfId="0" applyFont="1" applyFill="1" applyProtection="1"/>
    <xf numFmtId="0" fontId="13" fillId="5" borderId="0" xfId="0" applyFont="1" applyFill="1" applyProtection="1"/>
    <xf numFmtId="0" fontId="0" fillId="3" borderId="2" xfId="0" applyFill="1" applyBorder="1"/>
    <xf numFmtId="0" fontId="6" fillId="3" borderId="2" xfId="0" applyFont="1" applyFill="1" applyBorder="1"/>
    <xf numFmtId="0" fontId="4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5" fillId="3" borderId="4" xfId="0" applyFont="1" applyFill="1" applyBorder="1"/>
    <xf numFmtId="0" fontId="0" fillId="0" borderId="4" xfId="0" applyBorder="1"/>
    <xf numFmtId="0" fontId="5" fillId="0" borderId="4" xfId="0" applyFont="1" applyBorder="1"/>
    <xf numFmtId="0" fontId="8" fillId="5" borderId="2" xfId="0" applyFont="1" applyFill="1" applyBorder="1" applyProtection="1"/>
    <xf numFmtId="0" fontId="0" fillId="5" borderId="2" xfId="0" applyFill="1" applyBorder="1" applyProtection="1"/>
    <xf numFmtId="0" fontId="0" fillId="5" borderId="3" xfId="0" applyFill="1" applyBorder="1" applyProtection="1"/>
    <xf numFmtId="0" fontId="0" fillId="5" borderId="4" xfId="0" applyFill="1" applyBorder="1" applyProtection="1"/>
    <xf numFmtId="0" fontId="5" fillId="5" borderId="4" xfId="0" applyFont="1" applyFill="1" applyBorder="1" applyProtection="1"/>
    <xf numFmtId="0" fontId="0" fillId="5" borderId="5" xfId="0" applyFill="1" applyBorder="1" applyProtection="1"/>
    <xf numFmtId="0" fontId="1" fillId="5" borderId="5" xfId="0" applyFont="1" applyFill="1" applyBorder="1" applyProtection="1"/>
    <xf numFmtId="0" fontId="15" fillId="5" borderId="5" xfId="0" applyFont="1" applyFill="1" applyBorder="1" applyProtection="1"/>
    <xf numFmtId="0" fontId="0" fillId="5" borderId="6" xfId="0" applyFill="1" applyBorder="1" applyProtection="1"/>
    <xf numFmtId="0" fontId="8" fillId="5" borderId="7" xfId="0" applyFont="1" applyFill="1" applyBorder="1" applyProtection="1"/>
    <xf numFmtId="0" fontId="8" fillId="5" borderId="8" xfId="0" applyFont="1" applyFill="1" applyBorder="1" applyProtection="1"/>
    <xf numFmtId="0" fontId="9" fillId="5" borderId="8" xfId="0" applyFont="1" applyFill="1" applyBorder="1" applyProtection="1"/>
    <xf numFmtId="0" fontId="0" fillId="5" borderId="9" xfId="0" applyFill="1" applyBorder="1" applyProtection="1"/>
    <xf numFmtId="0" fontId="0" fillId="2" borderId="2" xfId="0" applyFill="1" applyBorder="1" applyProtection="1"/>
    <xf numFmtId="0" fontId="3" fillId="2" borderId="2" xfId="0" applyFon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5" fillId="2" borderId="4" xfId="0" applyFont="1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5" fillId="2" borderId="8" xfId="0" applyFont="1" applyFill="1" applyBorder="1" applyProtection="1"/>
    <xf numFmtId="0" fontId="0" fillId="2" borderId="9" xfId="0" applyFill="1" applyBorder="1" applyProtection="1"/>
    <xf numFmtId="0" fontId="17" fillId="0" borderId="0" xfId="0" applyFont="1"/>
    <xf numFmtId="0" fontId="0" fillId="6" borderId="7" xfId="0" applyFill="1" applyBorder="1"/>
    <xf numFmtId="0" fontId="0" fillId="6" borderId="2" xfId="0" applyFill="1" applyBorder="1"/>
    <xf numFmtId="0" fontId="13" fillId="6" borderId="8" xfId="0" applyFont="1" applyFill="1" applyBorder="1"/>
    <xf numFmtId="0" fontId="0" fillId="6" borderId="0" xfId="0" applyFill="1" applyBorder="1"/>
    <xf numFmtId="0" fontId="13" fillId="6" borderId="0" xfId="0" applyFont="1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5" xfId="0" applyFill="1" applyBorder="1"/>
    <xf numFmtId="0" fontId="13" fillId="6" borderId="10" xfId="0" applyFont="1" applyFill="1" applyBorder="1" applyProtection="1">
      <protection locked="0"/>
    </xf>
    <xf numFmtId="0" fontId="0" fillId="7" borderId="4" xfId="0" applyFill="1" applyBorder="1"/>
    <xf numFmtId="0" fontId="0" fillId="7" borderId="0" xfId="0" applyFill="1"/>
    <xf numFmtId="0" fontId="13" fillId="7" borderId="0" xfId="0" applyFont="1" applyFill="1"/>
    <xf numFmtId="0" fontId="0" fillId="7" borderId="0" xfId="0" applyFill="1" applyBorder="1"/>
    <xf numFmtId="0" fontId="0" fillId="7" borderId="2" xfId="0" applyFill="1" applyBorder="1"/>
    <xf numFmtId="0" fontId="0" fillId="7" borderId="5" xfId="0" applyFill="1" applyBorder="1"/>
    <xf numFmtId="0" fontId="0" fillId="7" borderId="3" xfId="0" applyFill="1" applyBorder="1"/>
    <xf numFmtId="0" fontId="13" fillId="7" borderId="4" xfId="0" applyFont="1" applyFill="1" applyBorder="1"/>
    <xf numFmtId="0" fontId="0" fillId="7" borderId="6" xfId="0" applyFill="1" applyBorder="1"/>
    <xf numFmtId="0" fontId="13" fillId="7" borderId="0" xfId="0" applyFont="1" applyFill="1" applyAlignment="1">
      <alignment horizontal="left"/>
    </xf>
    <xf numFmtId="0" fontId="3" fillId="0" borderId="0" xfId="0" applyFont="1" applyFill="1" applyProtection="1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Protection="1"/>
    <xf numFmtId="0" fontId="4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2" fillId="3" borderId="5" xfId="0" applyFont="1" applyFill="1" applyBorder="1"/>
    <xf numFmtId="0" fontId="3" fillId="3" borderId="5" xfId="0" applyFont="1" applyFill="1" applyBorder="1"/>
    <xf numFmtId="0" fontId="3" fillId="3" borderId="5" xfId="0" applyFont="1" applyFill="1" applyBorder="1" applyProtection="1"/>
    <xf numFmtId="0" fontId="0" fillId="3" borderId="6" xfId="0" applyFill="1" applyBorder="1"/>
    <xf numFmtId="0" fontId="13" fillId="3" borderId="8" xfId="0" applyFont="1" applyFill="1" applyBorder="1"/>
    <xf numFmtId="0" fontId="13" fillId="3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B1A0C7"/>
      <color rgb="FF008000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4"/>
  <sheetViews>
    <sheetView tabSelected="1" workbookViewId="0">
      <selection activeCell="G7" sqref="G7"/>
    </sheetView>
  </sheetViews>
  <sheetFormatPr defaultRowHeight="15" x14ac:dyDescent="0.25"/>
  <cols>
    <col min="1" max="1" width="2.140625" customWidth="1"/>
    <col min="2" max="2" width="4.7109375" customWidth="1"/>
    <col min="3" max="3" width="10.140625" customWidth="1"/>
    <col min="6" max="6" width="6" customWidth="1"/>
    <col min="7" max="7" width="5.7109375" customWidth="1"/>
    <col min="9" max="9" width="11.140625" customWidth="1"/>
    <col min="10" max="10" width="3.85546875" customWidth="1"/>
  </cols>
  <sheetData>
    <row r="1" spans="1:14" ht="18.75" x14ac:dyDescent="0.3">
      <c r="B1" s="7" t="s">
        <v>25</v>
      </c>
      <c r="C1" s="2"/>
      <c r="D1" s="2"/>
      <c r="E1" s="2"/>
      <c r="F1" s="2"/>
      <c r="G1" s="2"/>
      <c r="H1" s="2"/>
      <c r="I1" s="2"/>
      <c r="J1" s="2"/>
    </row>
    <row r="2" spans="1:14" ht="15.75" thickBot="1" x14ac:dyDescent="0.3">
      <c r="B2" s="2"/>
      <c r="D2" s="1"/>
      <c r="E2" s="1"/>
      <c r="F2" s="1"/>
      <c r="G2" s="1"/>
      <c r="H2" s="1"/>
      <c r="I2" s="1"/>
      <c r="J2" s="2"/>
    </row>
    <row r="3" spans="1:14" ht="15.75" thickTop="1" x14ac:dyDescent="0.25">
      <c r="A3" s="33"/>
      <c r="B3" s="27"/>
      <c r="C3" s="28"/>
      <c r="D3" s="29"/>
      <c r="E3" s="29"/>
      <c r="F3" s="29"/>
      <c r="G3" s="29"/>
      <c r="H3" s="29"/>
      <c r="I3" s="29"/>
      <c r="J3" s="30"/>
    </row>
    <row r="4" spans="1:14" x14ac:dyDescent="0.25">
      <c r="A4" s="33"/>
      <c r="B4" s="12"/>
      <c r="C4" s="14" t="s">
        <v>0</v>
      </c>
      <c r="D4" s="14"/>
      <c r="E4" s="14"/>
      <c r="F4" s="14"/>
      <c r="G4" s="14"/>
      <c r="H4" s="14"/>
      <c r="I4" s="14"/>
      <c r="J4" s="31"/>
    </row>
    <row r="5" spans="1:14" x14ac:dyDescent="0.25">
      <c r="A5" s="33"/>
      <c r="B5" s="12"/>
      <c r="C5" s="14"/>
      <c r="D5" s="14"/>
      <c r="E5" s="14"/>
      <c r="F5" s="14"/>
      <c r="G5" s="14"/>
      <c r="H5" s="14"/>
      <c r="I5" s="14"/>
      <c r="J5" s="31"/>
    </row>
    <row r="6" spans="1:14" ht="15.75" thickBot="1" x14ac:dyDescent="0.3">
      <c r="A6" s="33"/>
      <c r="B6" s="12"/>
      <c r="C6" s="14" t="s">
        <v>32</v>
      </c>
      <c r="D6" s="14"/>
      <c r="E6" s="14"/>
      <c r="F6" s="14"/>
      <c r="G6" s="14"/>
      <c r="H6" s="14"/>
      <c r="I6" s="14"/>
      <c r="J6" s="31"/>
    </row>
    <row r="7" spans="1:14" ht="16.5" thickTop="1" thickBot="1" x14ac:dyDescent="0.3">
      <c r="A7" s="33"/>
      <c r="B7" s="12"/>
      <c r="C7" s="18" t="s">
        <v>1</v>
      </c>
      <c r="D7" s="14"/>
      <c r="E7" s="14"/>
      <c r="F7" s="14"/>
      <c r="G7" s="19">
        <v>20</v>
      </c>
      <c r="H7" s="14"/>
      <c r="I7" s="14"/>
      <c r="J7" s="31"/>
    </row>
    <row r="8" spans="1:14" ht="16.5" thickTop="1" thickBot="1" x14ac:dyDescent="0.3">
      <c r="A8" s="33"/>
      <c r="B8" s="12"/>
      <c r="C8" s="14" t="s">
        <v>2</v>
      </c>
      <c r="D8" s="14"/>
      <c r="E8" s="14"/>
      <c r="F8" s="14"/>
      <c r="G8" s="19">
        <v>17</v>
      </c>
      <c r="H8" s="14"/>
      <c r="I8" s="14"/>
      <c r="J8" s="31"/>
    </row>
    <row r="9" spans="1:14" ht="16.5" thickTop="1" thickBot="1" x14ac:dyDescent="0.3">
      <c r="A9" s="33"/>
      <c r="B9" s="12"/>
      <c r="C9" s="14" t="s">
        <v>3</v>
      </c>
      <c r="D9" s="14"/>
      <c r="E9" s="14"/>
      <c r="F9" s="14"/>
      <c r="G9" s="19">
        <v>0.75</v>
      </c>
      <c r="H9" s="14"/>
      <c r="I9" s="14"/>
      <c r="J9" s="31"/>
    </row>
    <row r="10" spans="1:14" ht="15.75" thickTop="1" x14ac:dyDescent="0.25">
      <c r="A10" s="33"/>
      <c r="B10" s="12"/>
      <c r="C10" s="14"/>
      <c r="D10" s="14"/>
      <c r="E10" s="14"/>
      <c r="F10" s="14"/>
      <c r="G10" s="14"/>
      <c r="H10" s="14"/>
      <c r="I10" s="14"/>
      <c r="J10" s="31"/>
    </row>
    <row r="11" spans="1:14" x14ac:dyDescent="0.25">
      <c r="A11" s="33"/>
      <c r="B11" s="12"/>
      <c r="C11" s="14"/>
      <c r="D11" s="14"/>
      <c r="E11" s="14"/>
      <c r="F11" s="14" t="s">
        <v>4</v>
      </c>
      <c r="G11" s="14"/>
      <c r="H11" s="14"/>
      <c r="I11" s="14"/>
      <c r="J11" s="31"/>
    </row>
    <row r="12" spans="1:14" s="3" customFormat="1" x14ac:dyDescent="0.25">
      <c r="A12" s="34"/>
      <c r="B12" s="15"/>
      <c r="C12" s="14"/>
      <c r="D12" s="14"/>
      <c r="E12" s="14"/>
      <c r="F12" s="16" t="s">
        <v>5</v>
      </c>
      <c r="G12" s="18">
        <f>INT(100*(G8-G9)/((G7-G8)/0.12))/100</f>
        <v>0.65</v>
      </c>
      <c r="H12" s="14" t="s">
        <v>6</v>
      </c>
      <c r="I12" s="14"/>
      <c r="J12" s="32"/>
      <c r="N12"/>
    </row>
    <row r="13" spans="1:14" s="3" customFormat="1" x14ac:dyDescent="0.25">
      <c r="A13" s="34"/>
      <c r="B13" s="15"/>
      <c r="C13" s="14"/>
      <c r="D13" s="14"/>
      <c r="E13" s="14"/>
      <c r="F13" s="16" t="s">
        <v>7</v>
      </c>
      <c r="G13" s="18">
        <f>INT(10*(G7-G8)/0.12)/10</f>
        <v>25</v>
      </c>
      <c r="H13" s="14" t="s">
        <v>8</v>
      </c>
      <c r="I13" s="14"/>
      <c r="J13" s="32"/>
      <c r="N13"/>
    </row>
    <row r="14" spans="1:14" x14ac:dyDescent="0.25">
      <c r="A14" s="33"/>
      <c r="B14" s="12"/>
      <c r="C14" s="13"/>
      <c r="D14" s="13"/>
      <c r="E14" s="13"/>
      <c r="F14" s="17"/>
      <c r="G14" s="13"/>
      <c r="H14" s="13"/>
      <c r="I14" s="13"/>
      <c r="J14" s="31"/>
    </row>
    <row r="15" spans="1:14" x14ac:dyDescent="0.25">
      <c r="B15" s="89" t="s">
        <v>33</v>
      </c>
      <c r="C15" s="83"/>
      <c r="D15" s="83"/>
      <c r="E15" s="83"/>
      <c r="F15" s="84"/>
      <c r="G15" s="83"/>
      <c r="H15" s="83"/>
      <c r="I15" s="83"/>
      <c r="J15" s="31"/>
    </row>
    <row r="16" spans="1:14" x14ac:dyDescent="0.25">
      <c r="B16" s="89" t="s">
        <v>34</v>
      </c>
      <c r="C16" s="80"/>
      <c r="D16" s="81"/>
      <c r="E16" s="81"/>
      <c r="F16" s="81"/>
      <c r="G16" s="82"/>
      <c r="H16" s="81"/>
      <c r="I16" s="81"/>
      <c r="J16" s="31"/>
    </row>
    <row r="17" spans="2:10" ht="15.75" thickBot="1" x14ac:dyDescent="0.3">
      <c r="B17" s="90" t="s">
        <v>35</v>
      </c>
      <c r="C17" s="85"/>
      <c r="D17" s="86"/>
      <c r="E17" s="86"/>
      <c r="F17" s="86"/>
      <c r="G17" s="87"/>
      <c r="H17" s="86"/>
      <c r="I17" s="86"/>
      <c r="J17" s="88"/>
    </row>
    <row r="18" spans="2:10" ht="15.75" thickTop="1" x14ac:dyDescent="0.25">
      <c r="B18" s="2"/>
      <c r="C18" s="5"/>
      <c r="D18" s="4"/>
      <c r="E18" s="4"/>
      <c r="F18" s="4"/>
      <c r="G18" s="79"/>
      <c r="H18" s="4"/>
      <c r="I18" s="4"/>
      <c r="J18" s="2"/>
    </row>
    <row r="19" spans="2:10" x14ac:dyDescent="0.25">
      <c r="B19" s="2"/>
      <c r="C19" s="4"/>
      <c r="D19" s="4"/>
      <c r="E19" s="4"/>
      <c r="F19" s="4"/>
      <c r="G19" s="79"/>
      <c r="H19" s="4"/>
      <c r="I19" s="4"/>
      <c r="J19" s="2"/>
    </row>
    <row r="20" spans="2:10" x14ac:dyDescent="0.25">
      <c r="B20" s="2"/>
      <c r="C20" s="4"/>
      <c r="D20" s="4"/>
      <c r="E20" s="4"/>
      <c r="F20" s="4"/>
      <c r="G20" s="79"/>
      <c r="H20" s="4"/>
      <c r="I20" s="4"/>
      <c r="J20" s="2"/>
    </row>
    <row r="21" spans="2:10" x14ac:dyDescent="0.25">
      <c r="B21" s="2"/>
      <c r="C21" s="4"/>
      <c r="D21" s="4"/>
      <c r="E21" s="4"/>
      <c r="F21" s="4"/>
      <c r="G21" s="79"/>
      <c r="H21" s="4"/>
      <c r="I21" s="4"/>
      <c r="J21" s="2"/>
    </row>
    <row r="22" spans="2:10" x14ac:dyDescent="0.25">
      <c r="B22" s="2"/>
      <c r="C22" s="2"/>
      <c r="D22" s="5"/>
      <c r="E22" s="4"/>
      <c r="F22" s="4"/>
      <c r="G22" s="4"/>
      <c r="H22" s="4"/>
      <c r="I22" s="4"/>
      <c r="J22" s="2"/>
    </row>
    <row r="23" spans="2:10" s="3" customFormat="1" x14ac:dyDescent="0.25">
      <c r="B23" s="6"/>
      <c r="C23" s="5"/>
      <c r="D23" s="5"/>
      <c r="E23" s="5"/>
      <c r="F23" s="5"/>
      <c r="G23" s="5"/>
      <c r="H23" s="5"/>
      <c r="I23" s="5"/>
      <c r="J23" s="6"/>
    </row>
    <row r="24" spans="2:10" x14ac:dyDescent="0.25">
      <c r="B24" s="2"/>
      <c r="C24" s="2"/>
      <c r="D24" s="2"/>
      <c r="E24" s="2"/>
      <c r="F24" s="2"/>
      <c r="G24" s="2"/>
      <c r="H24" s="2"/>
      <c r="I24" s="2"/>
      <c r="J24" s="2"/>
    </row>
  </sheetData>
  <sheetProtection sheet="1" objects="1" scenarios="1" selectLockedCells="1"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</sheetPr>
  <dimension ref="B1:K14"/>
  <sheetViews>
    <sheetView workbookViewId="0">
      <selection activeCell="G7" sqref="G7"/>
    </sheetView>
  </sheetViews>
  <sheetFormatPr defaultRowHeight="15" x14ac:dyDescent="0.25"/>
  <cols>
    <col min="1" max="1" width="2.140625" customWidth="1"/>
    <col min="2" max="2" width="3.7109375" customWidth="1"/>
    <col min="10" max="10" width="3.28515625" customWidth="1"/>
  </cols>
  <sheetData>
    <row r="1" spans="2:11" ht="18.75" x14ac:dyDescent="0.3">
      <c r="B1" s="8" t="s">
        <v>23</v>
      </c>
      <c r="C1" s="9"/>
      <c r="D1" s="9"/>
      <c r="E1" s="9"/>
      <c r="F1" s="9"/>
      <c r="G1" s="9"/>
      <c r="H1" s="9"/>
      <c r="I1" s="10"/>
      <c r="J1" s="10"/>
      <c r="K1" s="10"/>
    </row>
    <row r="2" spans="2:11" ht="15.75" thickBot="1" x14ac:dyDescent="0.3">
      <c r="B2" s="9"/>
      <c r="C2" s="9"/>
      <c r="D2" s="9"/>
      <c r="E2" s="9"/>
      <c r="F2" s="9"/>
      <c r="G2" s="9"/>
      <c r="H2" s="9"/>
      <c r="I2" s="10"/>
      <c r="J2" s="10"/>
      <c r="K2" s="10"/>
    </row>
    <row r="3" spans="2:11" ht="15.75" thickTop="1" x14ac:dyDescent="0.25">
      <c r="B3" s="44"/>
      <c r="C3" s="35"/>
      <c r="D3" s="35"/>
      <c r="E3" s="35"/>
      <c r="F3" s="35"/>
      <c r="G3" s="35"/>
      <c r="H3" s="35"/>
      <c r="I3" s="36"/>
      <c r="J3" s="37"/>
      <c r="K3" s="10"/>
    </row>
    <row r="4" spans="2:11" x14ac:dyDescent="0.25">
      <c r="B4" s="45"/>
      <c r="C4" s="20" t="s">
        <v>9</v>
      </c>
      <c r="D4" s="20"/>
      <c r="E4" s="20"/>
      <c r="F4" s="20"/>
      <c r="G4" s="20"/>
      <c r="H4" s="20"/>
      <c r="I4" s="21"/>
      <c r="J4" s="38"/>
      <c r="K4" s="10"/>
    </row>
    <row r="5" spans="2:11" x14ac:dyDescent="0.25">
      <c r="B5" s="45"/>
      <c r="C5" s="20"/>
      <c r="D5" s="20"/>
      <c r="E5" s="20"/>
      <c r="F5" s="20"/>
      <c r="G5" s="20"/>
      <c r="H5" s="20"/>
      <c r="I5" s="21"/>
      <c r="J5" s="38"/>
      <c r="K5" s="10"/>
    </row>
    <row r="6" spans="2:11" ht="15.75" thickBot="1" x14ac:dyDescent="0.3">
      <c r="B6" s="45"/>
      <c r="C6" s="26"/>
      <c r="D6" s="20" t="s">
        <v>10</v>
      </c>
      <c r="E6" s="20"/>
      <c r="F6" s="20"/>
      <c r="G6" s="20"/>
      <c r="H6" s="20"/>
      <c r="I6" s="21"/>
      <c r="J6" s="38"/>
      <c r="K6" s="10"/>
    </row>
    <row r="7" spans="2:11" ht="16.5" thickTop="1" thickBot="1" x14ac:dyDescent="0.3">
      <c r="B7" s="45"/>
      <c r="C7" s="20" t="s">
        <v>11</v>
      </c>
      <c r="D7" s="20"/>
      <c r="E7" s="20"/>
      <c r="F7" s="20"/>
      <c r="G7" s="19">
        <v>21</v>
      </c>
      <c r="H7" s="20"/>
      <c r="I7" s="21"/>
      <c r="J7" s="38"/>
      <c r="K7" s="10"/>
    </row>
    <row r="8" spans="2:11" ht="16.5" thickTop="1" thickBot="1" x14ac:dyDescent="0.3">
      <c r="B8" s="45"/>
      <c r="C8" s="20" t="s">
        <v>12</v>
      </c>
      <c r="D8" s="20"/>
      <c r="E8" s="20"/>
      <c r="F8" s="20"/>
      <c r="G8" s="19">
        <v>60</v>
      </c>
      <c r="H8" s="20"/>
      <c r="I8" s="21"/>
      <c r="J8" s="38"/>
      <c r="K8" s="10"/>
    </row>
    <row r="9" spans="2:11" ht="15.75" thickTop="1" x14ac:dyDescent="0.25">
      <c r="B9" s="45"/>
      <c r="C9" s="20"/>
      <c r="D9" s="20"/>
      <c r="E9" s="20"/>
      <c r="F9" s="20"/>
      <c r="G9" s="20"/>
      <c r="H9" s="20"/>
      <c r="I9" s="21"/>
      <c r="J9" s="38"/>
      <c r="K9" s="10"/>
    </row>
    <row r="10" spans="2:11" x14ac:dyDescent="0.25">
      <c r="B10" s="45"/>
      <c r="C10" s="26"/>
      <c r="D10" s="20"/>
      <c r="E10" s="20" t="s">
        <v>4</v>
      </c>
      <c r="F10" s="20"/>
      <c r="G10" s="20"/>
      <c r="H10" s="20"/>
      <c r="I10" s="21"/>
      <c r="J10" s="38"/>
      <c r="K10" s="10"/>
    </row>
    <row r="11" spans="2:11" x14ac:dyDescent="0.25">
      <c r="B11" s="46"/>
      <c r="C11" s="20" t="s">
        <v>13</v>
      </c>
      <c r="D11" s="20"/>
      <c r="E11" s="20"/>
      <c r="F11" s="20"/>
      <c r="G11" s="22">
        <f>(2377*G13/(17.271-G13))/10</f>
        <v>12.932124778867603</v>
      </c>
      <c r="H11" s="20" t="s">
        <v>14</v>
      </c>
      <c r="I11" s="20"/>
      <c r="J11" s="39"/>
      <c r="K11" s="10"/>
    </row>
    <row r="12" spans="2:11" x14ac:dyDescent="0.25">
      <c r="B12" s="46"/>
      <c r="C12" s="20" t="s">
        <v>15</v>
      </c>
      <c r="D12" s="20"/>
      <c r="E12" s="20"/>
      <c r="F12" s="20"/>
      <c r="G12" s="22">
        <f>0.5*G8*EXP(0.061*G7)/10</f>
        <v>10.800714492642909</v>
      </c>
      <c r="H12" s="20" t="s">
        <v>16</v>
      </c>
      <c r="I12" s="20"/>
      <c r="J12" s="39"/>
      <c r="K12" s="10"/>
    </row>
    <row r="13" spans="2:11" ht="15.75" thickBot="1" x14ac:dyDescent="0.3">
      <c r="B13" s="47"/>
      <c r="C13" s="41"/>
      <c r="D13" s="41"/>
      <c r="E13" s="41"/>
      <c r="F13" s="41"/>
      <c r="G13" s="42">
        <f>17.271*G7/(237.7+G7)+LN(G8/100)</f>
        <v>0.89114963715399398</v>
      </c>
      <c r="H13" s="41"/>
      <c r="I13" s="40"/>
      <c r="J13" s="43"/>
      <c r="K13" s="10"/>
    </row>
    <row r="14" spans="2:11" ht="15.75" thickTop="1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</row>
  </sheetData>
  <sheetProtection sheet="1" objects="1" scenarios="1" selectLockedCells="1"/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B1:K13"/>
  <sheetViews>
    <sheetView workbookViewId="0">
      <selection activeCell="G7" sqref="G7"/>
    </sheetView>
  </sheetViews>
  <sheetFormatPr defaultRowHeight="15" x14ac:dyDescent="0.25"/>
  <cols>
    <col min="1" max="1" width="2.28515625" customWidth="1"/>
    <col min="2" max="2" width="4.85546875" customWidth="1"/>
    <col min="10" max="10" width="3.7109375" customWidth="1"/>
  </cols>
  <sheetData>
    <row r="1" spans="2:11" ht="18.75" x14ac:dyDescent="0.3">
      <c r="B1" s="11" t="s">
        <v>24</v>
      </c>
      <c r="C1" s="10"/>
      <c r="D1" s="10"/>
      <c r="E1" s="10"/>
      <c r="F1" s="10"/>
      <c r="G1" s="10"/>
      <c r="H1" s="10"/>
      <c r="I1" s="10"/>
      <c r="J1" s="10"/>
      <c r="K1" s="10"/>
    </row>
    <row r="2" spans="2:11" ht="15.75" thickBot="1" x14ac:dyDescent="0.3"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2:11" ht="15.75" thickTop="1" x14ac:dyDescent="0.25">
      <c r="B3" s="55"/>
      <c r="C3" s="49"/>
      <c r="D3" s="49"/>
      <c r="E3" s="49"/>
      <c r="F3" s="49"/>
      <c r="G3" s="49"/>
      <c r="H3" s="49"/>
      <c r="I3" s="48"/>
      <c r="J3" s="50"/>
      <c r="K3" s="10"/>
    </row>
    <row r="4" spans="2:11" x14ac:dyDescent="0.25">
      <c r="B4" s="56"/>
      <c r="C4" s="23" t="s">
        <v>17</v>
      </c>
      <c r="D4" s="23"/>
      <c r="E4" s="23"/>
      <c r="F4" s="23"/>
      <c r="G4" s="23"/>
      <c r="H4" s="23"/>
      <c r="I4" s="23"/>
      <c r="J4" s="51"/>
      <c r="K4" s="10"/>
    </row>
    <row r="5" spans="2:11" x14ac:dyDescent="0.25">
      <c r="B5" s="56"/>
      <c r="C5" s="23"/>
      <c r="D5" s="23"/>
      <c r="E5" s="23"/>
      <c r="F5" s="23"/>
      <c r="G5" s="23"/>
      <c r="H5" s="23"/>
      <c r="I5" s="23"/>
      <c r="J5" s="51"/>
      <c r="K5" s="10"/>
    </row>
    <row r="6" spans="2:11" ht="15.75" thickBot="1" x14ac:dyDescent="0.3">
      <c r="B6" s="56"/>
      <c r="C6" s="23" t="s">
        <v>10</v>
      </c>
      <c r="D6" s="23"/>
      <c r="E6" s="23"/>
      <c r="F6" s="23"/>
      <c r="G6" s="23"/>
      <c r="H6" s="23"/>
      <c r="I6" s="23"/>
      <c r="J6" s="51"/>
      <c r="K6" s="10"/>
    </row>
    <row r="7" spans="2:11" ht="16.5" thickTop="1" thickBot="1" x14ac:dyDescent="0.3">
      <c r="B7" s="56"/>
      <c r="C7" s="23" t="s">
        <v>18</v>
      </c>
      <c r="D7" s="23"/>
      <c r="E7" s="23"/>
      <c r="F7" s="23"/>
      <c r="G7" s="24">
        <v>8</v>
      </c>
      <c r="H7" s="23"/>
      <c r="I7" s="23"/>
      <c r="J7" s="51"/>
      <c r="K7" s="10"/>
    </row>
    <row r="8" spans="2:11" ht="16.5" thickTop="1" thickBot="1" x14ac:dyDescent="0.3">
      <c r="B8" s="56"/>
      <c r="C8" s="23" t="s">
        <v>19</v>
      </c>
      <c r="D8" s="23"/>
      <c r="E8" s="23"/>
      <c r="F8" s="23"/>
      <c r="G8" s="24">
        <v>80</v>
      </c>
      <c r="H8" s="23"/>
      <c r="I8" s="23"/>
      <c r="J8" s="51"/>
      <c r="K8" s="10"/>
    </row>
    <row r="9" spans="2:11" ht="15.75" thickTop="1" x14ac:dyDescent="0.25">
      <c r="B9" s="56"/>
      <c r="C9" s="23"/>
      <c r="D9" s="23"/>
      <c r="E9" s="23"/>
      <c r="F9" s="23"/>
      <c r="G9" s="23"/>
      <c r="H9" s="23"/>
      <c r="I9" s="23"/>
      <c r="J9" s="51"/>
      <c r="K9" s="10"/>
    </row>
    <row r="10" spans="2:11" x14ac:dyDescent="0.25">
      <c r="B10" s="56"/>
      <c r="C10" s="25"/>
      <c r="D10" s="23" t="s">
        <v>20</v>
      </c>
      <c r="E10" s="23"/>
      <c r="F10" s="23"/>
      <c r="G10" s="23"/>
      <c r="H10" s="23"/>
      <c r="I10" s="23"/>
      <c r="J10" s="51"/>
      <c r="K10" s="10"/>
    </row>
    <row r="11" spans="2:11" x14ac:dyDescent="0.25">
      <c r="B11" s="57"/>
      <c r="C11" s="23" t="s">
        <v>21</v>
      </c>
      <c r="D11" s="23"/>
      <c r="E11" s="23"/>
      <c r="F11" s="23"/>
      <c r="G11" s="23">
        <f>INT(10*(-1*LN(1-G8/100)/(0.000081*G7+0.02214))^0.638)/10</f>
        <v>15.1</v>
      </c>
      <c r="H11" s="23" t="s">
        <v>22</v>
      </c>
      <c r="I11" s="23"/>
      <c r="J11" s="52"/>
      <c r="K11" s="10"/>
    </row>
    <row r="12" spans="2:11" ht="15.75" thickBot="1" x14ac:dyDescent="0.3">
      <c r="B12" s="58"/>
      <c r="C12" s="53"/>
      <c r="D12" s="53"/>
      <c r="E12" s="53"/>
      <c r="F12" s="53"/>
      <c r="G12" s="53"/>
      <c r="H12" s="53"/>
      <c r="I12" s="53"/>
      <c r="J12" s="54"/>
      <c r="K12" s="10"/>
    </row>
    <row r="13" spans="2:11" ht="15.75" thickTop="1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</row>
  </sheetData>
  <sheetProtection sheet="1" objects="1" scenarios="1" selectLockedCells="1"/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L8"/>
  <sheetViews>
    <sheetView workbookViewId="0">
      <selection activeCell="E4" sqref="E4"/>
    </sheetView>
  </sheetViews>
  <sheetFormatPr defaultRowHeight="15" x14ac:dyDescent="0.25"/>
  <cols>
    <col min="1" max="1" width="2.5703125" customWidth="1"/>
    <col min="4" max="4" width="3.42578125" customWidth="1"/>
    <col min="5" max="5" width="4.28515625" customWidth="1"/>
    <col min="6" max="6" width="16.140625" customWidth="1"/>
    <col min="7" max="7" width="4.7109375" customWidth="1"/>
    <col min="9" max="9" width="2.5703125" customWidth="1"/>
    <col min="10" max="10" width="1.42578125" customWidth="1"/>
    <col min="11" max="11" width="3.42578125" customWidth="1"/>
    <col min="12" max="12" width="4.140625" customWidth="1"/>
  </cols>
  <sheetData>
    <row r="1" spans="2:12" ht="18.75" x14ac:dyDescent="0.3">
      <c r="B1" s="59" t="s">
        <v>27</v>
      </c>
    </row>
    <row r="2" spans="2:12" ht="19.5" thickBot="1" x14ac:dyDescent="0.35">
      <c r="B2" s="59"/>
    </row>
    <row r="3" spans="2:12" ht="16.5" thickTop="1" thickBot="1" x14ac:dyDescent="0.3">
      <c r="B3" s="60"/>
      <c r="C3" s="61"/>
      <c r="D3" s="61"/>
      <c r="E3" s="61"/>
      <c r="F3" s="61"/>
      <c r="G3" s="61"/>
      <c r="H3" s="61"/>
      <c r="I3" s="73"/>
      <c r="J3" s="73"/>
      <c r="K3" s="73"/>
      <c r="L3" s="75"/>
    </row>
    <row r="4" spans="2:12" ht="16.5" thickTop="1" thickBot="1" x14ac:dyDescent="0.3">
      <c r="B4" s="62" t="s">
        <v>26</v>
      </c>
      <c r="C4" s="63"/>
      <c r="D4" s="63"/>
      <c r="E4" s="68">
        <v>0</v>
      </c>
      <c r="F4" s="64" t="s">
        <v>14</v>
      </c>
      <c r="G4" s="63"/>
      <c r="H4" s="72"/>
      <c r="I4" s="70"/>
      <c r="J4" s="70"/>
      <c r="K4" s="70"/>
      <c r="L4" s="69"/>
    </row>
    <row r="5" spans="2:12" ht="15.75" thickTop="1" x14ac:dyDescent="0.25">
      <c r="B5" s="65"/>
      <c r="C5" s="63"/>
      <c r="D5" s="63"/>
      <c r="E5" s="63"/>
      <c r="F5" s="63"/>
      <c r="G5" s="63"/>
      <c r="H5" s="63"/>
      <c r="I5" s="70"/>
      <c r="J5" s="70"/>
      <c r="K5" s="70"/>
      <c r="L5" s="69"/>
    </row>
    <row r="6" spans="2:12" x14ac:dyDescent="0.25">
      <c r="B6" s="62" t="s">
        <v>28</v>
      </c>
      <c r="C6" s="63"/>
      <c r="D6" s="63"/>
      <c r="E6" s="63"/>
      <c r="F6" s="63"/>
      <c r="G6" s="64">
        <f>4.5+0.37026*E4+0.020249*E4^2</f>
        <v>4.5</v>
      </c>
      <c r="H6" s="64" t="s">
        <v>29</v>
      </c>
      <c r="I6" s="71">
        <f>INT(G6-1.666)</f>
        <v>2</v>
      </c>
      <c r="J6" s="71" t="s">
        <v>31</v>
      </c>
      <c r="K6" s="78">
        <f>INT(60*(G6-1.666-I6))</f>
        <v>50</v>
      </c>
      <c r="L6" s="76" t="s">
        <v>30</v>
      </c>
    </row>
    <row r="7" spans="2:12" ht="15.75" thickBot="1" x14ac:dyDescent="0.3">
      <c r="B7" s="66"/>
      <c r="C7" s="67"/>
      <c r="D7" s="67"/>
      <c r="E7" s="67"/>
      <c r="F7" s="67"/>
      <c r="G7" s="67"/>
      <c r="H7" s="67"/>
      <c r="I7" s="74"/>
      <c r="J7" s="74"/>
      <c r="K7" s="74"/>
      <c r="L7" s="77"/>
    </row>
    <row r="8" spans="2:12" ht="15.75" thickTop="1" x14ac:dyDescent="0.25"/>
  </sheetData>
  <sheetProtection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R-Value</vt:lpstr>
      <vt:lpstr>Dew-Point</vt:lpstr>
      <vt:lpstr>Wet-Wood</vt:lpstr>
      <vt:lpstr>Cooling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Heating Calculators</dc:title>
  <dc:creator>Julie and Lance</dc:creator>
  <cp:lastModifiedBy>Julie and Lance</cp:lastModifiedBy>
  <dcterms:created xsi:type="dcterms:W3CDTF">2021-09-27T09:43:46Z</dcterms:created>
  <dcterms:modified xsi:type="dcterms:W3CDTF">2022-12-08T10:16:35Z</dcterms:modified>
</cp:coreProperties>
</file>